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a92158\Desktop\Nabíjacia stanica\Verejné obstaranie NS\"/>
    </mc:Choice>
  </mc:AlternateContent>
  <bookViews>
    <workbookView xWindow="0" yWindow="0" windowWidth="20490" windowHeight="7755" tabRatio="500"/>
  </bookViews>
  <sheets>
    <sheet name="Prehlad" sheetId="1" r:id="rId1"/>
  </sheets>
  <definedNames>
    <definedName name="_xlnm._FilterDatabase">#REF!</definedName>
    <definedName name="fakt1R">#REF!</definedName>
    <definedName name="_xlnm.Print_Titles" localSheetId="0">Prehlad!$5:$7</definedName>
    <definedName name="_xlnm.Print_Area" localSheetId="0">Prehlad!$A$1:$K$66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31" i="1"/>
  <c r="J32" i="1"/>
  <c r="J33" i="1"/>
  <c r="J34" i="1"/>
  <c r="J35" i="1"/>
  <c r="J36" i="1"/>
  <c r="J37" i="1"/>
  <c r="J51" i="1"/>
  <c r="J50" i="1"/>
  <c r="J49" i="1"/>
  <c r="J45" i="1"/>
  <c r="J44" i="1"/>
  <c r="J43" i="1"/>
  <c r="J42" i="1"/>
  <c r="J41" i="1"/>
  <c r="J10" i="1"/>
  <c r="J9" i="1"/>
  <c r="D5" i="1"/>
  <c r="J38" i="1" l="1"/>
  <c r="J52" i="1"/>
  <c r="J11" i="1"/>
  <c r="J27" i="1"/>
  <c r="J46" i="1"/>
  <c r="J55" i="1" l="1"/>
  <c r="J56" i="1" s="1"/>
</calcChain>
</file>

<file path=xl/sharedStrings.xml><?xml version="1.0" encoding="utf-8"?>
<sst xmlns="http://schemas.openxmlformats.org/spreadsheetml/2006/main" count="167" uniqueCount="110">
  <si>
    <t xml:space="preserve">JKSO : </t>
  </si>
  <si>
    <t>Por.</t>
  </si>
  <si>
    <t>Kód</t>
  </si>
  <si>
    <t>Kód položky</t>
  </si>
  <si>
    <t>Množstvo</t>
  </si>
  <si>
    <t>Merná</t>
  </si>
  <si>
    <t>Jednotková</t>
  </si>
  <si>
    <t>Konštrukcie</t>
  </si>
  <si>
    <t>Špecifikovaný</t>
  </si>
  <si>
    <t>Spolu</t>
  </si>
  <si>
    <t>DPH</t>
  </si>
  <si>
    <t>Klasifikácia</t>
  </si>
  <si>
    <t>Katalógové</t>
  </si>
  <si>
    <t>číslo</t>
  </si>
  <si>
    <t>cenníka</t>
  </si>
  <si>
    <t>výmera</t>
  </si>
  <si>
    <t>jednotka</t>
  </si>
  <si>
    <t>cena</t>
  </si>
  <si>
    <t>a práce</t>
  </si>
  <si>
    <t>materiál</t>
  </si>
  <si>
    <t>%</t>
  </si>
  <si>
    <t>produkcie</t>
  </si>
  <si>
    <t>HZS - Hodinové zúčtovacie sadzby</t>
  </si>
  <si>
    <t>921</t>
  </si>
  <si>
    <t xml:space="preserve">21329-1000   </t>
  </si>
  <si>
    <t xml:space="preserve">Spracovanie východiskovej revízie a vypracovanie správy                                                                 </t>
  </si>
  <si>
    <t xml:space="preserve">hod    </t>
  </si>
  <si>
    <t xml:space="preserve">21329-1001   </t>
  </si>
  <si>
    <t xml:space="preserve">Pomocné práce pri vypínaní a zabezp. pracoviska, technická kolaudácia VSD                                               </t>
  </si>
  <si>
    <t>HZS - Hodinové zúčtovacie sadzby spolu :</t>
  </si>
  <si>
    <t>M21-NN-Rozv</t>
  </si>
  <si>
    <t>MAT</t>
  </si>
  <si>
    <t xml:space="preserve">341203M330  </t>
  </si>
  <si>
    <t xml:space="preserve">Kábel Cu 1kV : 1-CYKY-J 5x10                                                                                           </t>
  </si>
  <si>
    <t xml:space="preserve">m      </t>
  </si>
  <si>
    <t xml:space="preserve">Kábel Cu 1kV : 1-CYKY-J 5x6                                                                                           </t>
  </si>
  <si>
    <t xml:space="preserve">21081-0017   </t>
  </si>
  <si>
    <t xml:space="preserve">Kábel 1kV voľne uložený CYKY 5x6                                                                                       </t>
  </si>
  <si>
    <t xml:space="preserve">21001-0124   </t>
  </si>
  <si>
    <t xml:space="preserve">Lišta PE                                                                                           </t>
  </si>
  <si>
    <t xml:space="preserve">345 658K004  </t>
  </si>
  <si>
    <t xml:space="preserve">Chránička HDPE/LDPE kábelová lišta                                                         </t>
  </si>
  <si>
    <t xml:space="preserve">21019-1541   </t>
  </si>
  <si>
    <t xml:space="preserve">Montáž rozvádzača RX                                                                   </t>
  </si>
  <si>
    <t xml:space="preserve">kus    </t>
  </si>
  <si>
    <t xml:space="preserve">21002-0952   </t>
  </si>
  <si>
    <t xml:space="preserve">Tabuľka výstražná PVC, samolepiaca A2-A5                                                                                </t>
  </si>
  <si>
    <t xml:space="preserve">357 513H053  </t>
  </si>
  <si>
    <t xml:space="preserve">Ističový rozvádzač nástenný                                          </t>
  </si>
  <si>
    <t xml:space="preserve">358 5303E18  </t>
  </si>
  <si>
    <t xml:space="preserve">Hlavný vypínač  3-pólový 248030 - 20kA                                                            </t>
  </si>
  <si>
    <t xml:space="preserve">21012-0501   </t>
  </si>
  <si>
    <t xml:space="preserve">Montáž hlavného vypínača                                                                                    </t>
  </si>
  <si>
    <t>3585301E26</t>
  </si>
  <si>
    <t xml:space="preserve">Istič 3-pólový 263392 - 10kA (&gt;3MD) PL7-B32/3                                                                        </t>
  </si>
  <si>
    <t xml:space="preserve">Montáž ističa-PL7-B32/3                                                                               </t>
  </si>
  <si>
    <t>922</t>
  </si>
  <si>
    <t xml:space="preserve">22178-0053-D </t>
  </si>
  <si>
    <t xml:space="preserve">Doprava                                                                                                                 </t>
  </si>
  <si>
    <t>km</t>
  </si>
  <si>
    <t>M21-NN-Rozv spolu :</t>
  </si>
  <si>
    <t>M21a-NN-HUB</t>
  </si>
  <si>
    <t xml:space="preserve">Rúrka PE uložená voľne 80 mm                                                                                            </t>
  </si>
  <si>
    <t xml:space="preserve">Chránička HDPE/LDPE kábelová ohybná KF 09075 : KOPOFLEX 75                                                              </t>
  </si>
  <si>
    <t xml:space="preserve">21010-0259 </t>
  </si>
  <si>
    <t xml:space="preserve">Ukončenie káblov celoplastových smršť. záklopkou 5x6                                                                </t>
  </si>
  <si>
    <t xml:space="preserve">Istič 3-pólový 263392 - 10kA (&gt;3MD) PL7-B16/3                                                                        </t>
  </si>
  <si>
    <t xml:space="preserve">Montáž ističa-PL7-B16/3                                                                               </t>
  </si>
  <si>
    <t>M46a - 202 Zemné práce HUB</t>
  </si>
  <si>
    <t>946</t>
  </si>
  <si>
    <t xml:space="preserve">46020-0163   </t>
  </si>
  <si>
    <t xml:space="preserve">Káblové ryhy šírky 35, hĺbky 80, zemina tr 3                                                                            </t>
  </si>
  <si>
    <t xml:space="preserve">46056-0163   </t>
  </si>
  <si>
    <t xml:space="preserve">Zásyp ryhy šírky 35, hĺbky 80, zemina tr 3                                                                              </t>
  </si>
  <si>
    <t xml:space="preserve">46065-0012   </t>
  </si>
  <si>
    <t xml:space="preserve">Podkladová vrstva cesty, štrkodrť, vrstva 8cm                                                                           </t>
  </si>
  <si>
    <t xml:space="preserve">m2     </t>
  </si>
  <si>
    <t xml:space="preserve">46049-0012   </t>
  </si>
  <si>
    <t xml:space="preserve">Zakrytie káblov výstražnou fóliou PVC šírky 33cm                                                                        </t>
  </si>
  <si>
    <t xml:space="preserve">583 311110   </t>
  </si>
  <si>
    <t xml:space="preserve">Piesok pre lôžko a obsyp potrubia 0-4                                                                                   </t>
  </si>
  <si>
    <t xml:space="preserve">m3     </t>
  </si>
  <si>
    <t>M46a - 202 Zemné práce HUB spolu :</t>
  </si>
  <si>
    <t xml:space="preserve">Nabíjacia stanica </t>
  </si>
  <si>
    <t>AC</t>
  </si>
  <si>
    <t>ks</t>
  </si>
  <si>
    <t>sub.</t>
  </si>
  <si>
    <t>Montáž nabíjacej stanice</t>
  </si>
  <si>
    <t>Dodávka + montáž nabíjacej stanice spolu :</t>
  </si>
  <si>
    <t>Rozpočet celkom :</t>
  </si>
  <si>
    <t xml:space="preserve">hod </t>
  </si>
  <si>
    <t>Príloha č.1 - Podrobný rozpočet - Výkaz - Výmer ku Kúpnej zmluve</t>
  </si>
  <si>
    <t>Cena zodpovedá cenám obvyklým v danom mieste a čase.</t>
  </si>
  <si>
    <t>V .................................... , dňa ......................................</t>
  </si>
  <si>
    <t>V Rešici, dňa ...................................................</t>
  </si>
  <si>
    <t>_______________________________________________</t>
  </si>
  <si>
    <t>Predávajúci:</t>
  </si>
  <si>
    <t>Zastúpený:</t>
  </si>
  <si>
    <t>Zastúpený: Ing. František Bodnár; starosta obce</t>
  </si>
  <si>
    <t xml:space="preserve">1. </t>
  </si>
  <si>
    <t>2</t>
  </si>
  <si>
    <t>bez DPH</t>
  </si>
  <si>
    <t>s DPH</t>
  </si>
  <si>
    <t xml:space="preserve">Rozpočet celkom(kritérium na hodnotenie) </t>
  </si>
  <si>
    <r>
      <t xml:space="preserve">Kupujúci: </t>
    </r>
    <r>
      <rPr>
        <b/>
        <sz val="10"/>
        <color theme="1"/>
        <rFont val="Calibri"/>
        <family val="2"/>
        <charset val="238"/>
        <scheme val="minor"/>
      </rPr>
      <t>Obec Rešica</t>
    </r>
  </si>
  <si>
    <t>Popis položky</t>
  </si>
  <si>
    <t>Typové označenie NS</t>
  </si>
  <si>
    <t>Dodávka nabíjacej stanice AC  2x22kW</t>
  </si>
  <si>
    <r>
      <t xml:space="preserve">Licencia Softvér </t>
    </r>
    <r>
      <rPr>
        <sz val="9"/>
        <color rgb="FFFF0000"/>
        <rFont val="Calibri"/>
        <family val="2"/>
        <charset val="238"/>
        <scheme val="minor"/>
      </rPr>
      <t>názov softvéru, ak existuje</t>
    </r>
  </si>
  <si>
    <t xml:space="preserve">Obchodný názov nabíjacej stanice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</si>
</sst>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Sk&quot;;[Red]\-#,##0&quot; Sk&quot;"/>
    <numFmt numFmtId="165" formatCode="_-* #,##0&quot; Sk&quot;_-;\-* #,##0&quot; Sk&quot;_-;_-* &quot;- Sk&quot;_-;_-@_-"/>
    <numFmt numFmtId="166" formatCode="#,##0.000"/>
  </numFmts>
  <fonts count="25">
    <font>
      <sz val="10"/>
      <name val="Arial"/>
      <charset val="238"/>
    </font>
    <font>
      <sz val="10"/>
      <name val="Arial"/>
      <charset val="238"/>
    </font>
    <font>
      <b/>
      <sz val="7"/>
      <name val="Letter Gothic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FF0000"/>
      <name val="Calibri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FF99CC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1">
      <alignment vertical="center"/>
    </xf>
    <xf numFmtId="0" fontId="1" fillId="0" borderId="0" applyBorder="0">
      <alignment vertical="center"/>
    </xf>
    <xf numFmtId="164" fontId="2" fillId="0" borderId="1"/>
    <xf numFmtId="0" fontId="1" fillId="0" borderId="1"/>
    <xf numFmtId="165" fontId="1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4" borderId="0" applyBorder="0" applyProtection="0"/>
    <xf numFmtId="0" fontId="3" fillId="6" borderId="0" applyBorder="0" applyProtection="0"/>
    <xf numFmtId="0" fontId="3" fillId="3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6" borderId="0" applyBorder="0" applyProtection="0"/>
    <xf numFmtId="0" fontId="3" fillId="4" borderId="0" applyBorder="0" applyProtection="0"/>
    <xf numFmtId="0" fontId="4" fillId="6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8" borderId="0" applyBorder="0" applyProtection="0"/>
    <xf numFmtId="0" fontId="4" fillId="6" borderId="0" applyBorder="0" applyProtection="0"/>
    <xf numFmtId="0" fontId="4" fillId="3" borderId="0" applyBorder="0" applyProtection="0"/>
    <xf numFmtId="0" fontId="5" fillId="0" borderId="2" applyProtection="0"/>
    <xf numFmtId="0" fontId="6" fillId="0" borderId="0"/>
    <xf numFmtId="0" fontId="6" fillId="0" borderId="0"/>
    <xf numFmtId="0" fontId="7" fillId="0" borderId="0" applyBorder="0" applyProtection="0"/>
    <xf numFmtId="0" fontId="2" fillId="0" borderId="0" applyBorder="0">
      <alignment vertical="center"/>
    </xf>
    <xf numFmtId="0" fontId="8" fillId="0" borderId="0" applyBorder="0" applyProtection="0"/>
    <xf numFmtId="0" fontId="2" fillId="0" borderId="3">
      <alignment vertical="center"/>
    </xf>
  </cellStyleXfs>
  <cellXfs count="151">
    <xf numFmtId="0" fontId="0" fillId="0" borderId="0" xfId="0"/>
    <xf numFmtId="0" fontId="9" fillId="0" borderId="4" xfId="0" applyFont="1" applyBorder="1" applyAlignment="1" applyProtection="1">
      <alignment horizontal="right" vertical="top"/>
    </xf>
    <xf numFmtId="49" fontId="9" fillId="0" borderId="4" xfId="0" applyNumberFormat="1" applyFont="1" applyBorder="1" applyAlignment="1" applyProtection="1">
      <alignment horizontal="center" vertical="top"/>
    </xf>
    <xf numFmtId="49" fontId="9" fillId="0" borderId="4" xfId="0" applyNumberFormat="1" applyFont="1" applyBorder="1" applyAlignment="1" applyProtection="1">
      <alignment vertical="top"/>
    </xf>
    <xf numFmtId="0" fontId="9" fillId="0" borderId="4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/>
    </xf>
    <xf numFmtId="4" fontId="9" fillId="0" borderId="4" xfId="0" applyNumberFormat="1" applyFont="1" applyBorder="1" applyAlignment="1" applyProtection="1">
      <alignment vertical="top"/>
    </xf>
    <xf numFmtId="0" fontId="9" fillId="0" borderId="4" xfId="0" applyFont="1" applyBorder="1" applyProtection="1"/>
    <xf numFmtId="0" fontId="10" fillId="0" borderId="4" xfId="0" applyFont="1" applyBorder="1" applyProtection="1"/>
    <xf numFmtId="0" fontId="9" fillId="0" borderId="4" xfId="0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vertical="top"/>
    </xf>
    <xf numFmtId="49" fontId="10" fillId="0" borderId="4" xfId="0" applyNumberFormat="1" applyFont="1" applyBorder="1" applyAlignment="1" applyProtection="1">
      <alignment vertical="top"/>
    </xf>
    <xf numFmtId="0" fontId="10" fillId="0" borderId="4" xfId="0" applyFont="1" applyBorder="1" applyAlignment="1" applyProtection="1">
      <alignment vertical="top"/>
    </xf>
    <xf numFmtId="166" fontId="9" fillId="0" borderId="4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top"/>
    </xf>
    <xf numFmtId="4" fontId="9" fillId="0" borderId="4" xfId="0" applyNumberFormat="1" applyFont="1" applyBorder="1" applyAlignment="1" applyProtection="1">
      <alignment horizontal="right" vertical="center"/>
    </xf>
    <xf numFmtId="0" fontId="9" fillId="0" borderId="4" xfId="0" applyFont="1" applyBorder="1" applyProtection="1">
      <protection locked="0"/>
    </xf>
    <xf numFmtId="49" fontId="9" fillId="0" borderId="4" xfId="0" applyNumberFormat="1" applyFont="1" applyBorder="1" applyProtection="1">
      <protection locked="0"/>
    </xf>
    <xf numFmtId="49" fontId="9" fillId="0" borderId="4" xfId="0" applyNumberFormat="1" applyFont="1" applyBorder="1" applyAlignment="1" applyProtection="1">
      <alignment horizontal="left"/>
      <protection locked="0"/>
    </xf>
    <xf numFmtId="49" fontId="10" fillId="0" borderId="4" xfId="26" applyNumberFormat="1" applyFont="1" applyBorder="1" applyProtection="1">
      <protection locked="0"/>
    </xf>
    <xf numFmtId="0" fontId="10" fillId="0" borderId="4" xfId="26" applyFont="1" applyBorder="1" applyProtection="1">
      <protection locked="0"/>
    </xf>
    <xf numFmtId="49" fontId="9" fillId="0" borderId="4" xfId="0" applyNumberFormat="1" applyFont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9" fillId="11" borderId="4" xfId="0" applyNumberFormat="1" applyFont="1" applyFill="1" applyBorder="1" applyAlignment="1" applyProtection="1">
      <alignment vertical="top"/>
    </xf>
    <xf numFmtId="0" fontId="9" fillId="11" borderId="4" xfId="0" applyFont="1" applyFill="1" applyBorder="1" applyAlignment="1" applyProtection="1">
      <alignment vertical="top"/>
    </xf>
    <xf numFmtId="0" fontId="9" fillId="11" borderId="4" xfId="0" applyFont="1" applyFill="1" applyBorder="1" applyProtection="1"/>
    <xf numFmtId="0" fontId="0" fillId="11" borderId="0" xfId="0" applyFill="1"/>
    <xf numFmtId="0" fontId="18" fillId="0" borderId="4" xfId="0" applyFont="1" applyBorder="1" applyAlignment="1" applyProtection="1">
      <alignment horizontal="right" vertical="top"/>
    </xf>
    <xf numFmtId="49" fontId="18" fillId="0" borderId="4" xfId="0" applyNumberFormat="1" applyFont="1" applyBorder="1" applyAlignment="1" applyProtection="1">
      <alignment horizontal="center" vertical="top"/>
    </xf>
    <xf numFmtId="4" fontId="18" fillId="0" borderId="4" xfId="0" applyNumberFormat="1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top"/>
    </xf>
    <xf numFmtId="4" fontId="18" fillId="0" borderId="4" xfId="0" applyNumberFormat="1" applyFont="1" applyBorder="1" applyAlignment="1" applyProtection="1">
      <alignment vertical="top"/>
    </xf>
    <xf numFmtId="4" fontId="18" fillId="0" borderId="4" xfId="0" applyNumberFormat="1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49" fontId="15" fillId="11" borderId="4" xfId="0" applyNumberFormat="1" applyFont="1" applyFill="1" applyBorder="1" applyAlignment="1" applyProtection="1">
      <alignment horizontal="center" vertical="top"/>
    </xf>
    <xf numFmtId="49" fontId="9" fillId="0" borderId="5" xfId="0" applyNumberFormat="1" applyFont="1" applyBorder="1" applyProtection="1">
      <protection locked="0"/>
    </xf>
    <xf numFmtId="49" fontId="9" fillId="0" borderId="5" xfId="0" applyNumberFormat="1" applyFont="1" applyBorder="1" applyAlignment="1" applyProtection="1">
      <alignment horizontal="left"/>
      <protection locked="0"/>
    </xf>
    <xf numFmtId="49" fontId="9" fillId="0" borderId="5" xfId="0" applyNumberFormat="1" applyFont="1" applyBorder="1" applyAlignment="1" applyProtection="1">
      <alignment vertical="top"/>
      <protection locked="0"/>
    </xf>
    <xf numFmtId="49" fontId="9" fillId="0" borderId="5" xfId="0" applyNumberFormat="1" applyFont="1" applyBorder="1" applyAlignment="1" applyProtection="1">
      <alignment vertical="top"/>
    </xf>
    <xf numFmtId="49" fontId="10" fillId="0" borderId="5" xfId="0" applyNumberFormat="1" applyFont="1" applyBorder="1" applyAlignment="1" applyProtection="1">
      <alignment vertical="top"/>
    </xf>
    <xf numFmtId="49" fontId="9" fillId="11" borderId="5" xfId="0" applyNumberFormat="1" applyFont="1" applyFill="1" applyBorder="1" applyAlignment="1" applyProtection="1">
      <alignment vertical="top"/>
    </xf>
    <xf numFmtId="0" fontId="9" fillId="0" borderId="6" xfId="0" applyFont="1" applyBorder="1" applyAlignment="1" applyProtection="1">
      <alignment horizontal="right" vertical="top"/>
    </xf>
    <xf numFmtId="49" fontId="9" fillId="0" borderId="6" xfId="0" applyNumberFormat="1" applyFont="1" applyBorder="1" applyAlignment="1" applyProtection="1">
      <alignment horizontal="center" vertical="top"/>
    </xf>
    <xf numFmtId="49" fontId="9" fillId="0" borderId="6" xfId="0" applyNumberFormat="1" applyFont="1" applyBorder="1" applyAlignment="1" applyProtection="1">
      <alignment vertical="top"/>
    </xf>
    <xf numFmtId="0" fontId="9" fillId="0" borderId="6" xfId="0" applyFont="1" applyBorder="1" applyAlignment="1" applyProtection="1">
      <alignment vertical="top" wrapText="1"/>
    </xf>
    <xf numFmtId="166" fontId="9" fillId="0" borderId="6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top"/>
    </xf>
    <xf numFmtId="4" fontId="9" fillId="0" borderId="6" xfId="0" applyNumberFormat="1" applyFont="1" applyBorder="1" applyAlignment="1" applyProtection="1">
      <alignment vertical="top"/>
    </xf>
    <xf numFmtId="4" fontId="9" fillId="0" borderId="6" xfId="0" applyNumberFormat="1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/>
    </xf>
    <xf numFmtId="0" fontId="12" fillId="0" borderId="0" xfId="0" applyFont="1" applyBorder="1" applyProtection="1"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protection locked="0"/>
    </xf>
    <xf numFmtId="0" fontId="15" fillId="0" borderId="0" xfId="0" applyFont="1" applyBorder="1" applyProtection="1">
      <protection locked="0"/>
    </xf>
    <xf numFmtId="166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Border="1" applyProtection="1"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49" fontId="9" fillId="0" borderId="5" xfId="26" applyNumberFormat="1" applyFont="1" applyBorder="1" applyProtection="1">
      <protection locked="0"/>
    </xf>
    <xf numFmtId="49" fontId="12" fillId="0" borderId="0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4" fillId="0" borderId="4" xfId="0" applyFont="1" applyBorder="1" applyAlignment="1">
      <alignment vertical="center"/>
    </xf>
    <xf numFmtId="49" fontId="15" fillId="11" borderId="4" xfId="0" applyNumberFormat="1" applyFont="1" applyFill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166" fontId="18" fillId="0" borderId="4" xfId="0" applyNumberFormat="1" applyFont="1" applyBorder="1" applyAlignment="1" applyProtection="1">
      <alignment horizontal="center" vertical="center"/>
      <protection locked="0"/>
    </xf>
    <xf numFmtId="4" fontId="18" fillId="0" borderId="4" xfId="0" applyNumberFormat="1" applyFont="1" applyBorder="1" applyAlignment="1" applyProtection="1">
      <alignment vertical="top"/>
      <protection locked="0"/>
    </xf>
    <xf numFmtId="4" fontId="18" fillId="0" borderId="4" xfId="0" applyNumberFormat="1" applyFont="1" applyBorder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right" vertical="top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4" fontId="18" fillId="0" borderId="4" xfId="0" applyNumberFormat="1" applyFont="1" applyBorder="1" applyAlignment="1" applyProtection="1">
      <alignment horizontal="center" vertical="center"/>
      <protection locked="0"/>
    </xf>
    <xf numFmtId="4" fontId="19" fillId="0" borderId="4" xfId="0" applyNumberFormat="1" applyFont="1" applyBorder="1" applyAlignment="1" applyProtection="1">
      <alignment horizontal="right" vertical="center"/>
      <protection locked="0"/>
    </xf>
    <xf numFmtId="49" fontId="18" fillId="0" borderId="4" xfId="0" applyNumberFormat="1" applyFont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 wrapText="1"/>
    </xf>
    <xf numFmtId="166" fontId="18" fillId="0" borderId="4" xfId="0" applyNumberFormat="1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 wrapText="1"/>
    </xf>
    <xf numFmtId="4" fontId="19" fillId="0" borderId="4" xfId="0" applyNumberFormat="1" applyFont="1" applyBorder="1" applyAlignment="1" applyProtection="1">
      <alignment horizontal="right" vertical="center"/>
    </xf>
    <xf numFmtId="0" fontId="18" fillId="0" borderId="4" xfId="0" applyFont="1" applyFill="1" applyBorder="1" applyAlignment="1" applyProtection="1">
      <alignment horizontal="right" vertical="top"/>
    </xf>
    <xf numFmtId="49" fontId="18" fillId="0" borderId="4" xfId="0" applyNumberFormat="1" applyFont="1" applyFill="1" applyBorder="1" applyAlignment="1" applyProtection="1">
      <alignment horizontal="center" vertical="top"/>
    </xf>
    <xf numFmtId="49" fontId="18" fillId="0" borderId="4" xfId="0" applyNumberFormat="1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center" wrapText="1"/>
    </xf>
    <xf numFmtId="166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4" fontId="18" fillId="0" borderId="4" xfId="0" applyNumberFormat="1" applyFont="1" applyFill="1" applyBorder="1" applyAlignment="1" applyProtection="1">
      <alignment vertical="top"/>
    </xf>
    <xf numFmtId="4" fontId="18" fillId="0" borderId="4" xfId="0" applyNumberFormat="1" applyFont="1" applyFill="1" applyBorder="1" applyAlignment="1" applyProtection="1">
      <alignment horizontal="right" vertical="center"/>
    </xf>
    <xf numFmtId="49" fontId="19" fillId="0" borderId="4" xfId="0" applyNumberFormat="1" applyFont="1" applyBorder="1" applyAlignment="1" applyProtection="1">
      <alignment horizontal="center" vertical="top"/>
    </xf>
    <xf numFmtId="49" fontId="19" fillId="0" borderId="4" xfId="0" applyNumberFormat="1" applyFont="1" applyBorder="1" applyAlignment="1" applyProtection="1">
      <alignment vertical="center"/>
    </xf>
    <xf numFmtId="4" fontId="19" fillId="0" borderId="4" xfId="0" applyNumberFormat="1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4" fontId="19" fillId="0" borderId="4" xfId="0" applyNumberFormat="1" applyFont="1" applyBorder="1" applyAlignment="1" applyProtection="1">
      <alignment vertical="top"/>
    </xf>
    <xf numFmtId="49" fontId="18" fillId="0" borderId="4" xfId="0" applyNumberFormat="1" applyFont="1" applyBorder="1" applyAlignment="1" applyProtection="1">
      <alignment horizontal="left" vertical="top"/>
    </xf>
    <xf numFmtId="4" fontId="19" fillId="0" borderId="4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top"/>
    </xf>
    <xf numFmtId="4" fontId="19" fillId="0" borderId="4" xfId="0" applyNumberFormat="1" applyFont="1" applyFill="1" applyBorder="1" applyAlignment="1" applyProtection="1">
      <alignment vertical="top"/>
    </xf>
    <xf numFmtId="4" fontId="19" fillId="0" borderId="4" xfId="0" applyNumberFormat="1" applyFont="1" applyFill="1" applyBorder="1" applyAlignment="1" applyProtection="1">
      <alignment horizontal="right" vertical="center"/>
    </xf>
    <xf numFmtId="0" fontId="15" fillId="11" borderId="4" xfId="0" applyFont="1" applyFill="1" applyBorder="1" applyAlignment="1" applyProtection="1">
      <alignment horizontal="right" vertical="top"/>
    </xf>
    <xf numFmtId="0" fontId="22" fillId="11" borderId="4" xfId="0" applyFont="1" applyFill="1" applyBorder="1" applyAlignment="1" applyProtection="1">
      <alignment horizontal="left" vertical="center" wrapText="1"/>
    </xf>
    <xf numFmtId="4" fontId="22" fillId="11" borderId="4" xfId="0" applyNumberFormat="1" applyFont="1" applyFill="1" applyBorder="1" applyAlignment="1" applyProtection="1">
      <alignment horizontal="center" vertical="center"/>
    </xf>
    <xf numFmtId="0" fontId="22" fillId="11" borderId="4" xfId="0" applyFont="1" applyFill="1" applyBorder="1" applyAlignment="1" applyProtection="1">
      <alignment horizontal="center" vertical="top"/>
    </xf>
    <xf numFmtId="4" fontId="22" fillId="11" borderId="4" xfId="0" applyNumberFormat="1" applyFont="1" applyFill="1" applyBorder="1" applyAlignment="1" applyProtection="1">
      <alignment vertical="top"/>
    </xf>
    <xf numFmtId="4" fontId="22" fillId="11" borderId="4" xfId="0" applyNumberFormat="1" applyFont="1" applyFill="1" applyBorder="1" applyAlignment="1" applyProtection="1">
      <alignment horizontal="right" vertical="center"/>
    </xf>
    <xf numFmtId="0" fontId="22" fillId="11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right" vertical="top"/>
      <protection locked="0"/>
    </xf>
    <xf numFmtId="49" fontId="18" fillId="0" borderId="4" xfId="0" applyNumberFormat="1" applyFont="1" applyFill="1" applyBorder="1" applyAlignment="1" applyProtection="1">
      <alignment horizontal="center" vertical="top"/>
      <protection locked="0"/>
    </xf>
    <xf numFmtId="49" fontId="18" fillId="0" borderId="4" xfId="0" applyNumberFormat="1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166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4" fontId="18" fillId="0" borderId="4" xfId="0" applyNumberFormat="1" applyFont="1" applyFill="1" applyBorder="1" applyAlignment="1" applyProtection="1">
      <alignment vertical="top"/>
      <protection locked="0"/>
    </xf>
    <xf numFmtId="4" fontId="18" fillId="0" borderId="4" xfId="0" applyNumberFormat="1" applyFont="1" applyFill="1" applyBorder="1" applyAlignment="1" applyProtection="1">
      <alignment horizontal="right" vertical="center"/>
      <protection locked="0"/>
    </xf>
    <xf numFmtId="0" fontId="18" fillId="12" borderId="4" xfId="0" applyFont="1" applyFill="1" applyBorder="1" applyAlignment="1" applyProtection="1">
      <alignment horizontal="right" vertical="top"/>
      <protection locked="0"/>
    </xf>
    <xf numFmtId="49" fontId="18" fillId="12" borderId="4" xfId="0" applyNumberFormat="1" applyFont="1" applyFill="1" applyBorder="1" applyAlignment="1" applyProtection="1">
      <alignment horizontal="center" vertical="center"/>
      <protection locked="0"/>
    </xf>
    <xf numFmtId="49" fontId="18" fillId="12" borderId="4" xfId="0" applyNumberFormat="1" applyFont="1" applyFill="1" applyBorder="1" applyAlignment="1" applyProtection="1">
      <alignment vertical="center"/>
      <protection locked="0"/>
    </xf>
    <xf numFmtId="0" fontId="19" fillId="12" borderId="4" xfId="0" applyFont="1" applyFill="1" applyBorder="1" applyAlignment="1" applyProtection="1">
      <alignment horizontal="left" vertical="center" wrapText="1"/>
      <protection locked="0"/>
    </xf>
    <xf numFmtId="4" fontId="18" fillId="12" borderId="4" xfId="0" applyNumberFormat="1" applyFont="1" applyFill="1" applyBorder="1" applyAlignment="1" applyProtection="1">
      <alignment horizontal="center" vertical="center"/>
      <protection locked="0"/>
    </xf>
    <xf numFmtId="0" fontId="18" fillId="12" borderId="4" xfId="0" applyFont="1" applyFill="1" applyBorder="1" applyAlignment="1" applyProtection="1">
      <alignment horizontal="center" vertical="center"/>
      <protection locked="0"/>
    </xf>
    <xf numFmtId="4" fontId="18" fillId="12" borderId="4" xfId="0" applyNumberFormat="1" applyFont="1" applyFill="1" applyBorder="1" applyAlignment="1" applyProtection="1">
      <alignment vertical="top"/>
      <protection locked="0"/>
    </xf>
    <xf numFmtId="4" fontId="19" fillId="12" borderId="4" xfId="0" applyNumberFormat="1" applyFont="1" applyFill="1" applyBorder="1" applyAlignment="1" applyProtection="1">
      <alignment horizontal="right" vertical="center"/>
      <protection locked="0"/>
    </xf>
    <xf numFmtId="0" fontId="18" fillId="12" borderId="4" xfId="0" applyFont="1" applyFill="1" applyBorder="1" applyAlignment="1" applyProtection="1">
      <alignment horizontal="right" vertical="top"/>
    </xf>
    <xf numFmtId="49" fontId="18" fillId="12" borderId="4" xfId="0" applyNumberFormat="1" applyFont="1" applyFill="1" applyBorder="1" applyAlignment="1" applyProtection="1">
      <alignment horizontal="center" vertical="top"/>
    </xf>
    <xf numFmtId="49" fontId="18" fillId="12" borderId="4" xfId="0" applyNumberFormat="1" applyFont="1" applyFill="1" applyBorder="1" applyAlignment="1" applyProtection="1">
      <alignment vertical="center"/>
    </xf>
    <xf numFmtId="0" fontId="19" fillId="12" borderId="4" xfId="0" applyFont="1" applyFill="1" applyBorder="1" applyAlignment="1" applyProtection="1">
      <alignment horizontal="left" vertical="center" wrapText="1"/>
    </xf>
    <xf numFmtId="4" fontId="18" fillId="12" borderId="4" xfId="0" applyNumberFormat="1" applyFont="1" applyFill="1" applyBorder="1" applyAlignment="1" applyProtection="1">
      <alignment horizontal="center" vertical="center"/>
    </xf>
    <xf numFmtId="0" fontId="18" fillId="12" borderId="4" xfId="0" applyFont="1" applyFill="1" applyBorder="1" applyAlignment="1" applyProtection="1">
      <alignment horizontal="center" vertical="center"/>
    </xf>
    <xf numFmtId="4" fontId="18" fillId="12" borderId="4" xfId="0" applyNumberFormat="1" applyFont="1" applyFill="1" applyBorder="1" applyAlignment="1" applyProtection="1">
      <alignment vertical="top"/>
    </xf>
    <xf numFmtId="4" fontId="19" fillId="12" borderId="4" xfId="0" applyNumberFormat="1" applyFont="1" applyFill="1" applyBorder="1" applyAlignment="1" applyProtection="1">
      <alignment horizontal="right" vertical="center"/>
    </xf>
    <xf numFmtId="49" fontId="19" fillId="12" borderId="4" xfId="0" applyNumberFormat="1" applyFont="1" applyFill="1" applyBorder="1" applyAlignment="1" applyProtection="1">
      <alignment horizontal="center" vertical="top"/>
    </xf>
    <xf numFmtId="49" fontId="19" fillId="12" borderId="4" xfId="0" applyNumberFormat="1" applyFont="1" applyFill="1" applyBorder="1" applyAlignment="1" applyProtection="1">
      <alignment vertical="center"/>
    </xf>
    <xf numFmtId="4" fontId="19" fillId="12" borderId="4" xfId="0" applyNumberFormat="1" applyFont="1" applyFill="1" applyBorder="1" applyAlignment="1" applyProtection="1">
      <alignment horizontal="center" vertical="center"/>
    </xf>
    <xf numFmtId="0" fontId="19" fillId="12" borderId="4" xfId="0" applyFont="1" applyFill="1" applyBorder="1" applyAlignment="1" applyProtection="1">
      <alignment horizontal="center" vertical="center"/>
    </xf>
    <xf numFmtId="4" fontId="19" fillId="12" borderId="4" xfId="0" applyNumberFormat="1" applyFont="1" applyFill="1" applyBorder="1" applyAlignment="1" applyProtection="1">
      <alignment vertical="top"/>
    </xf>
    <xf numFmtId="0" fontId="18" fillId="12" borderId="4" xfId="0" applyFont="1" applyFill="1" applyBorder="1" applyAlignment="1" applyProtection="1">
      <alignment horizontal="center" vertical="top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" fontId="18" fillId="0" borderId="4" xfId="0" applyNumberFormat="1" applyFont="1" applyFill="1" applyBorder="1" applyAlignment="1" applyProtection="1">
      <alignment horizontal="center" vertical="center"/>
    </xf>
    <xf numFmtId="4" fontId="18" fillId="12" borderId="4" xfId="0" applyNumberFormat="1" applyFont="1" applyFill="1" applyBorder="1" applyAlignment="1" applyProtection="1">
      <alignment horizontal="right" vertical="center"/>
      <protection locked="0"/>
    </xf>
    <xf numFmtId="4" fontId="18" fillId="12" borderId="4" xfId="0" applyNumberFormat="1" applyFont="1" applyFill="1" applyBorder="1" applyAlignment="1" applyProtection="1">
      <alignment horizontal="right" vertical="center"/>
    </xf>
    <xf numFmtId="0" fontId="23" fillId="11" borderId="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31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7"/>
    <cellStyle name="Normálne" xfId="0" builtinId="0"/>
    <cellStyle name="normálne_KLs" xfId="26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C0C0C0"/>
      <rgbColor rgb="FF996666"/>
      <rgbColor rgb="FF9999FF"/>
      <rgbColor rgb="FF9933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FF99CC"/>
      <rgbColor rgb="FFCC9CCC"/>
      <rgbColor rgb="FFFFCC99"/>
      <rgbColor rgb="FF3333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showGridLines="0" tabSelected="1" view="pageBreakPreview" topLeftCell="A19" zoomScaleNormal="100" zoomScaleSheetLayoutView="100" workbookViewId="0">
      <selection activeCell="G49" sqref="G49"/>
    </sheetView>
  </sheetViews>
  <sheetFormatPr defaultColWidth="9.140625" defaultRowHeight="13.5"/>
  <cols>
    <col min="1" max="1" width="5.28515625" style="1" customWidth="1"/>
    <col min="2" max="2" width="9.28515625" style="2" customWidth="1"/>
    <col min="3" max="3" width="13" style="3" customWidth="1"/>
    <col min="4" max="4" width="51.85546875" style="4" customWidth="1"/>
    <col min="5" max="5" width="11.28515625" style="13" customWidth="1"/>
    <col min="6" max="6" width="8.85546875" style="14" customWidth="1"/>
    <col min="7" max="7" width="11" style="6" customWidth="1"/>
    <col min="8" max="8" width="8.85546875" style="6" hidden="1" customWidth="1"/>
    <col min="9" max="9" width="8.28515625" style="6" hidden="1" customWidth="1"/>
    <col min="10" max="10" width="11.7109375" style="15" customWidth="1"/>
    <col min="11" max="11" width="6.7109375" style="9" customWidth="1"/>
    <col min="12" max="12" width="7.5703125" style="3" hidden="1" customWidth="1"/>
    <col min="13" max="13" width="24.85546875" style="3" hidden="1" customWidth="1"/>
    <col min="14" max="14" width="4.28515625" style="5" customWidth="1"/>
    <col min="15" max="15" width="8.28515625" style="5" customWidth="1"/>
    <col min="16" max="16" width="8.7109375" style="5" customWidth="1"/>
    <col min="17" max="20" width="9.140625" style="5"/>
    <col min="21" max="1024" width="9.140625" style="7"/>
  </cols>
  <sheetData>
    <row r="1" spans="1:1024" s="16" customFormat="1" ht="22.9" customHeight="1">
      <c r="A1" s="24" t="s">
        <v>91</v>
      </c>
      <c r="B1" s="25"/>
      <c r="C1" s="25"/>
      <c r="D1" s="25"/>
      <c r="E1" s="65"/>
      <c r="F1" s="62"/>
      <c r="G1" s="63"/>
      <c r="H1" s="69"/>
      <c r="I1" s="70" t="s">
        <v>0</v>
      </c>
      <c r="J1" s="64"/>
      <c r="K1" s="65"/>
      <c r="L1" s="68"/>
      <c r="M1" s="19"/>
      <c r="N1" s="20"/>
      <c r="O1" s="20"/>
      <c r="P1" s="19"/>
    </row>
    <row r="2" spans="1:1024" s="16" customFormat="1" ht="22.9" customHeight="1">
      <c r="A2" s="24"/>
      <c r="B2" s="25"/>
      <c r="C2" s="25"/>
      <c r="D2" s="25"/>
      <c r="E2" s="65"/>
      <c r="F2" s="62"/>
      <c r="G2" s="63"/>
      <c r="H2" s="69"/>
      <c r="I2" s="70"/>
      <c r="J2" s="64"/>
      <c r="K2" s="65"/>
      <c r="L2" s="68"/>
      <c r="M2" s="19"/>
      <c r="N2" s="20"/>
      <c r="O2" s="20"/>
      <c r="P2" s="19"/>
    </row>
    <row r="3" spans="1:1024" s="16" customFormat="1" ht="24" customHeight="1">
      <c r="A3" s="147" t="s">
        <v>109</v>
      </c>
      <c r="B3" s="147"/>
      <c r="C3" s="147"/>
      <c r="D3" s="71"/>
      <c r="E3" s="65"/>
      <c r="F3" s="62"/>
      <c r="G3" s="63"/>
      <c r="H3" s="69"/>
      <c r="I3" s="70"/>
      <c r="J3" s="64"/>
      <c r="K3" s="65"/>
      <c r="L3" s="68"/>
      <c r="M3" s="19"/>
      <c r="N3" s="20"/>
      <c r="O3" s="20"/>
      <c r="P3" s="19"/>
    </row>
    <row r="4" spans="1:1024" s="16" customFormat="1" ht="19.149999999999999" customHeight="1">
      <c r="A4" s="147" t="s">
        <v>106</v>
      </c>
      <c r="B4" s="147"/>
      <c r="C4" s="147"/>
      <c r="D4" s="71"/>
      <c r="E4" s="65"/>
      <c r="F4" s="62"/>
      <c r="G4" s="63"/>
      <c r="H4" s="69"/>
      <c r="I4" s="70"/>
      <c r="J4" s="64"/>
      <c r="K4" s="65"/>
      <c r="L4" s="68"/>
      <c r="M4" s="19"/>
      <c r="N4" s="20"/>
      <c r="O4" s="20"/>
      <c r="P4" s="19"/>
    </row>
    <row r="5" spans="1:1024" s="16" customFormat="1">
      <c r="A5" s="57"/>
      <c r="B5" s="58"/>
      <c r="C5" s="59"/>
      <c r="D5" s="60" t="str">
        <f>CONCATENATE(M1," ",N1," ",O1," ",P1)</f>
        <v xml:space="preserve">   </v>
      </c>
      <c r="E5" s="61"/>
      <c r="F5" s="62"/>
      <c r="G5" s="63"/>
      <c r="H5" s="63"/>
      <c r="I5" s="63"/>
      <c r="J5" s="64"/>
      <c r="K5" s="65"/>
      <c r="L5" s="42"/>
      <c r="M5" s="17"/>
    </row>
    <row r="6" spans="1:1024" s="16" customFormat="1">
      <c r="A6" s="38" t="s">
        <v>1</v>
      </c>
      <c r="B6" s="38" t="s">
        <v>2</v>
      </c>
      <c r="C6" s="39" t="s">
        <v>3</v>
      </c>
      <c r="D6" s="38" t="s">
        <v>105</v>
      </c>
      <c r="E6" s="39" t="s">
        <v>4</v>
      </c>
      <c r="F6" s="38" t="s">
        <v>5</v>
      </c>
      <c r="G6" s="38" t="s">
        <v>6</v>
      </c>
      <c r="H6" s="38" t="s">
        <v>7</v>
      </c>
      <c r="I6" s="38" t="s">
        <v>8</v>
      </c>
      <c r="J6" s="39" t="s">
        <v>9</v>
      </c>
      <c r="K6" s="39" t="s">
        <v>10</v>
      </c>
      <c r="L6" s="43" t="s">
        <v>11</v>
      </c>
      <c r="M6" s="18" t="s">
        <v>12</v>
      </c>
    </row>
    <row r="7" spans="1:1024" s="16" customFormat="1">
      <c r="A7" s="38" t="s">
        <v>13</v>
      </c>
      <c r="B7" s="38" t="s">
        <v>14</v>
      </c>
      <c r="C7" s="39"/>
      <c r="D7" s="38"/>
      <c r="E7" s="39" t="s">
        <v>15</v>
      </c>
      <c r="F7" s="38" t="s">
        <v>16</v>
      </c>
      <c r="G7" s="38" t="s">
        <v>17</v>
      </c>
      <c r="H7" s="38" t="s">
        <v>18</v>
      </c>
      <c r="I7" s="38" t="s">
        <v>19</v>
      </c>
      <c r="J7" s="40"/>
      <c r="K7" s="39" t="s">
        <v>20</v>
      </c>
      <c r="L7" s="43" t="s">
        <v>21</v>
      </c>
      <c r="M7" s="18" t="s">
        <v>13</v>
      </c>
    </row>
    <row r="8" spans="1:1024" s="23" customFormat="1">
      <c r="A8" s="113"/>
      <c r="B8" s="114"/>
      <c r="C8" s="115"/>
      <c r="D8" s="116" t="s">
        <v>22</v>
      </c>
      <c r="E8" s="117"/>
      <c r="F8" s="118"/>
      <c r="G8" s="120"/>
      <c r="H8" s="119"/>
      <c r="I8" s="119"/>
      <c r="J8" s="120"/>
      <c r="K8" s="118"/>
      <c r="L8" s="44"/>
      <c r="M8" s="21"/>
      <c r="N8" s="22"/>
      <c r="O8" s="22"/>
      <c r="P8" s="22"/>
      <c r="Q8" s="22"/>
      <c r="R8" s="22"/>
      <c r="S8" s="22"/>
      <c r="T8" s="22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</row>
    <row r="9" spans="1:1024" s="23" customFormat="1" ht="14.45" customHeight="1">
      <c r="A9" s="37" t="s">
        <v>99</v>
      </c>
      <c r="B9" s="73" t="s">
        <v>23</v>
      </c>
      <c r="C9" s="74" t="s">
        <v>24</v>
      </c>
      <c r="D9" s="75" t="s">
        <v>25</v>
      </c>
      <c r="E9" s="76">
        <v>8</v>
      </c>
      <c r="F9" s="37" t="s">
        <v>26</v>
      </c>
      <c r="G9" s="78"/>
      <c r="H9" s="77"/>
      <c r="I9" s="77"/>
      <c r="J9" s="78">
        <f>E9*G9</f>
        <v>0</v>
      </c>
      <c r="K9" s="37">
        <v>20</v>
      </c>
      <c r="L9" s="44"/>
      <c r="M9" s="21"/>
      <c r="N9" s="22"/>
      <c r="O9" s="22"/>
      <c r="P9" s="22"/>
      <c r="Q9" s="22"/>
      <c r="R9" s="22"/>
      <c r="S9" s="22"/>
      <c r="T9" s="2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</row>
    <row r="10" spans="1:1024" s="23" customFormat="1" ht="21.6" customHeight="1">
      <c r="A10" s="37" t="s">
        <v>100</v>
      </c>
      <c r="B10" s="73" t="s">
        <v>23</v>
      </c>
      <c r="C10" s="74" t="s">
        <v>27</v>
      </c>
      <c r="D10" s="75" t="s">
        <v>28</v>
      </c>
      <c r="E10" s="76">
        <v>4</v>
      </c>
      <c r="F10" s="37" t="s">
        <v>90</v>
      </c>
      <c r="G10" s="78"/>
      <c r="H10" s="77"/>
      <c r="I10" s="77"/>
      <c r="J10" s="78">
        <f>E10*G10</f>
        <v>0</v>
      </c>
      <c r="K10" s="37">
        <v>20</v>
      </c>
      <c r="L10" s="44"/>
      <c r="M10" s="21"/>
      <c r="N10" s="22"/>
      <c r="O10" s="22"/>
      <c r="P10" s="22"/>
      <c r="Q10" s="22"/>
      <c r="R10" s="22"/>
      <c r="S10" s="22"/>
      <c r="T10" s="22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</row>
    <row r="11" spans="1:1024" s="23" customFormat="1">
      <c r="A11" s="121"/>
      <c r="B11" s="122"/>
      <c r="C11" s="123"/>
      <c r="D11" s="124" t="s">
        <v>29</v>
      </c>
      <c r="E11" s="125"/>
      <c r="F11" s="126"/>
      <c r="G11" s="145"/>
      <c r="H11" s="127"/>
      <c r="I11" s="127"/>
      <c r="J11" s="128">
        <f>J9+J10</f>
        <v>0</v>
      </c>
      <c r="K11" s="126"/>
      <c r="L11" s="44"/>
      <c r="M11" s="21"/>
      <c r="N11" s="22"/>
      <c r="O11" s="22"/>
      <c r="P11" s="22"/>
      <c r="Q11" s="22"/>
      <c r="R11" s="22"/>
      <c r="S11" s="22"/>
      <c r="T11" s="22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</row>
    <row r="12" spans="1:1024" s="23" customFormat="1">
      <c r="A12" s="79"/>
      <c r="B12" s="73"/>
      <c r="C12" s="74"/>
      <c r="D12" s="80"/>
      <c r="E12" s="81"/>
      <c r="F12" s="37"/>
      <c r="G12" s="78"/>
      <c r="H12" s="77"/>
      <c r="I12" s="77"/>
      <c r="J12" s="82"/>
      <c r="K12" s="37"/>
      <c r="L12" s="44"/>
      <c r="M12" s="21"/>
      <c r="N12" s="22"/>
      <c r="O12" s="22"/>
      <c r="P12" s="22"/>
      <c r="Q12" s="22"/>
      <c r="R12" s="22"/>
      <c r="S12" s="22"/>
      <c r="T12" s="22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</row>
    <row r="13" spans="1:1024" s="23" customFormat="1">
      <c r="A13" s="113"/>
      <c r="B13" s="143"/>
      <c r="C13" s="115"/>
      <c r="D13" s="116" t="s">
        <v>30</v>
      </c>
      <c r="E13" s="117"/>
      <c r="F13" s="118"/>
      <c r="G13" s="120"/>
      <c r="H13" s="119"/>
      <c r="I13" s="119"/>
      <c r="J13" s="120"/>
      <c r="K13" s="118"/>
      <c r="L13" s="44"/>
      <c r="M13" s="21"/>
      <c r="N13" s="22"/>
      <c r="O13" s="22"/>
      <c r="P13" s="22"/>
      <c r="Q13" s="22"/>
      <c r="R13" s="22"/>
      <c r="S13" s="22"/>
      <c r="T13" s="22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</row>
    <row r="14" spans="1:1024" s="23" customFormat="1">
      <c r="A14" s="37">
        <v>3</v>
      </c>
      <c r="B14" s="73" t="s">
        <v>31</v>
      </c>
      <c r="C14" s="74" t="s">
        <v>32</v>
      </c>
      <c r="D14" s="75" t="s">
        <v>33</v>
      </c>
      <c r="E14" s="76">
        <v>2</v>
      </c>
      <c r="F14" s="37" t="s">
        <v>34</v>
      </c>
      <c r="G14" s="78"/>
      <c r="H14" s="77"/>
      <c r="I14" s="77"/>
      <c r="J14" s="78">
        <f t="shared" ref="J14:J25" si="0">E14*G14</f>
        <v>0</v>
      </c>
      <c r="K14" s="37">
        <v>20</v>
      </c>
      <c r="L14" s="44"/>
      <c r="M14" s="21"/>
      <c r="N14" s="22"/>
      <c r="O14" s="22"/>
      <c r="P14" s="22"/>
      <c r="Q14" s="22"/>
      <c r="R14" s="22"/>
      <c r="S14" s="22"/>
      <c r="T14" s="22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</row>
    <row r="15" spans="1:1024" s="23" customFormat="1">
      <c r="A15" s="37">
        <v>4</v>
      </c>
      <c r="B15" s="73" t="s">
        <v>31</v>
      </c>
      <c r="C15" s="74" t="s">
        <v>32</v>
      </c>
      <c r="D15" s="75" t="s">
        <v>35</v>
      </c>
      <c r="E15" s="76">
        <v>8</v>
      </c>
      <c r="F15" s="37" t="s">
        <v>34</v>
      </c>
      <c r="G15" s="78"/>
      <c r="H15" s="77"/>
      <c r="I15" s="77"/>
      <c r="J15" s="78">
        <f t="shared" si="0"/>
        <v>0</v>
      </c>
      <c r="K15" s="37">
        <v>20</v>
      </c>
      <c r="L15" s="44"/>
      <c r="M15" s="21"/>
      <c r="N15" s="22"/>
      <c r="O15" s="22"/>
      <c r="P15" s="22"/>
      <c r="Q15" s="22"/>
      <c r="R15" s="22"/>
      <c r="S15" s="22"/>
      <c r="T15" s="22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</row>
    <row r="16" spans="1:1024" s="23" customFormat="1">
      <c r="A16" s="37">
        <v>5</v>
      </c>
      <c r="B16" s="73" t="s">
        <v>23</v>
      </c>
      <c r="C16" s="74" t="s">
        <v>36</v>
      </c>
      <c r="D16" s="75" t="s">
        <v>37</v>
      </c>
      <c r="E16" s="76">
        <v>8</v>
      </c>
      <c r="F16" s="37" t="s">
        <v>34</v>
      </c>
      <c r="G16" s="78"/>
      <c r="H16" s="77"/>
      <c r="I16" s="77"/>
      <c r="J16" s="78">
        <f t="shared" si="0"/>
        <v>0</v>
      </c>
      <c r="K16" s="37">
        <v>20</v>
      </c>
      <c r="L16" s="44"/>
      <c r="M16" s="21"/>
      <c r="N16" s="22"/>
      <c r="O16" s="22"/>
      <c r="P16" s="22"/>
      <c r="Q16" s="22"/>
      <c r="R16" s="22"/>
      <c r="S16" s="22"/>
      <c r="T16" s="22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</row>
    <row r="17" spans="1:20">
      <c r="A17" s="37">
        <v>6</v>
      </c>
      <c r="B17" s="31" t="s">
        <v>23</v>
      </c>
      <c r="C17" s="83" t="s">
        <v>38</v>
      </c>
      <c r="D17" s="84" t="s">
        <v>39</v>
      </c>
      <c r="E17" s="85">
        <v>4</v>
      </c>
      <c r="F17" s="36" t="s">
        <v>34</v>
      </c>
      <c r="G17" s="35"/>
      <c r="H17" s="34"/>
      <c r="I17" s="34"/>
      <c r="J17" s="35">
        <f t="shared" si="0"/>
        <v>0</v>
      </c>
      <c r="K17" s="36">
        <v>20</v>
      </c>
      <c r="L17" s="45"/>
    </row>
    <row r="18" spans="1:20">
      <c r="A18" s="37">
        <v>7</v>
      </c>
      <c r="B18" s="31" t="s">
        <v>31</v>
      </c>
      <c r="C18" s="83" t="s">
        <v>40</v>
      </c>
      <c r="D18" s="84" t="s">
        <v>41</v>
      </c>
      <c r="E18" s="85">
        <v>4</v>
      </c>
      <c r="F18" s="36" t="s">
        <v>34</v>
      </c>
      <c r="G18" s="35"/>
      <c r="H18" s="34"/>
      <c r="I18" s="34"/>
      <c r="J18" s="35">
        <f t="shared" si="0"/>
        <v>0</v>
      </c>
      <c r="K18" s="36">
        <v>20</v>
      </c>
      <c r="L18" s="45"/>
    </row>
    <row r="19" spans="1:20">
      <c r="A19" s="37">
        <v>8</v>
      </c>
      <c r="B19" s="31" t="s">
        <v>23</v>
      </c>
      <c r="C19" s="83" t="s">
        <v>42</v>
      </c>
      <c r="D19" s="84" t="s">
        <v>43</v>
      </c>
      <c r="E19" s="85">
        <v>1</v>
      </c>
      <c r="F19" s="36" t="s">
        <v>44</v>
      </c>
      <c r="G19" s="35"/>
      <c r="H19" s="34"/>
      <c r="I19" s="34"/>
      <c r="J19" s="35">
        <f t="shared" si="0"/>
        <v>0</v>
      </c>
      <c r="K19" s="36">
        <v>20</v>
      </c>
      <c r="L19" s="45"/>
    </row>
    <row r="20" spans="1:20">
      <c r="A20" s="37">
        <v>9</v>
      </c>
      <c r="B20" s="31" t="s">
        <v>23</v>
      </c>
      <c r="C20" s="83" t="s">
        <v>45</v>
      </c>
      <c r="D20" s="84" t="s">
        <v>46</v>
      </c>
      <c r="E20" s="85">
        <v>2</v>
      </c>
      <c r="F20" s="36" t="s">
        <v>44</v>
      </c>
      <c r="G20" s="35"/>
      <c r="H20" s="34"/>
      <c r="I20" s="34"/>
      <c r="J20" s="35">
        <f t="shared" si="0"/>
        <v>0</v>
      </c>
      <c r="K20" s="36">
        <v>20</v>
      </c>
      <c r="L20" s="45"/>
    </row>
    <row r="21" spans="1:20">
      <c r="A21" s="37">
        <v>10</v>
      </c>
      <c r="B21" s="31" t="s">
        <v>31</v>
      </c>
      <c r="C21" s="83" t="s">
        <v>47</v>
      </c>
      <c r="D21" s="84" t="s">
        <v>48</v>
      </c>
      <c r="E21" s="85">
        <v>1</v>
      </c>
      <c r="F21" s="36" t="s">
        <v>44</v>
      </c>
      <c r="G21" s="35"/>
      <c r="H21" s="34"/>
      <c r="I21" s="34"/>
      <c r="J21" s="35">
        <f t="shared" si="0"/>
        <v>0</v>
      </c>
      <c r="K21" s="36">
        <v>20</v>
      </c>
      <c r="L21" s="45"/>
    </row>
    <row r="22" spans="1:20">
      <c r="A22" s="37">
        <v>11</v>
      </c>
      <c r="B22" s="31" t="s">
        <v>31</v>
      </c>
      <c r="C22" s="83" t="s">
        <v>49</v>
      </c>
      <c r="D22" s="84" t="s">
        <v>50</v>
      </c>
      <c r="E22" s="85">
        <v>1</v>
      </c>
      <c r="F22" s="36" t="s">
        <v>44</v>
      </c>
      <c r="G22" s="35"/>
      <c r="H22" s="34"/>
      <c r="I22" s="34"/>
      <c r="J22" s="35">
        <f t="shared" si="0"/>
        <v>0</v>
      </c>
      <c r="K22" s="36">
        <v>20</v>
      </c>
      <c r="L22" s="45"/>
    </row>
    <row r="23" spans="1:20">
      <c r="A23" s="37">
        <v>12</v>
      </c>
      <c r="B23" s="31" t="s">
        <v>23</v>
      </c>
      <c r="C23" s="83" t="s">
        <v>51</v>
      </c>
      <c r="D23" s="84" t="s">
        <v>52</v>
      </c>
      <c r="E23" s="85">
        <v>1</v>
      </c>
      <c r="F23" s="36" t="s">
        <v>44</v>
      </c>
      <c r="G23" s="35"/>
      <c r="H23" s="34"/>
      <c r="I23" s="34"/>
      <c r="J23" s="35">
        <f t="shared" si="0"/>
        <v>0</v>
      </c>
      <c r="K23" s="36">
        <v>20</v>
      </c>
      <c r="L23" s="45"/>
    </row>
    <row r="24" spans="1:20">
      <c r="A24" s="37">
        <v>13</v>
      </c>
      <c r="B24" s="31" t="s">
        <v>31</v>
      </c>
      <c r="C24" s="83" t="s">
        <v>53</v>
      </c>
      <c r="D24" s="84" t="s">
        <v>54</v>
      </c>
      <c r="E24" s="85">
        <v>2</v>
      </c>
      <c r="F24" s="36" t="s">
        <v>44</v>
      </c>
      <c r="G24" s="35"/>
      <c r="H24" s="34"/>
      <c r="I24" s="34"/>
      <c r="J24" s="35">
        <f t="shared" si="0"/>
        <v>0</v>
      </c>
      <c r="K24" s="36">
        <v>20</v>
      </c>
      <c r="L24" s="45"/>
    </row>
    <row r="25" spans="1:20">
      <c r="A25" s="37">
        <v>14</v>
      </c>
      <c r="B25" s="31" t="s">
        <v>23</v>
      </c>
      <c r="C25" s="83" t="s">
        <v>51</v>
      </c>
      <c r="D25" s="84" t="s">
        <v>55</v>
      </c>
      <c r="E25" s="85">
        <v>2</v>
      </c>
      <c r="F25" s="36" t="s">
        <v>44</v>
      </c>
      <c r="G25" s="35"/>
      <c r="H25" s="34"/>
      <c r="I25" s="34"/>
      <c r="J25" s="35">
        <f t="shared" si="0"/>
        <v>0</v>
      </c>
      <c r="K25" s="36">
        <v>20</v>
      </c>
      <c r="L25" s="45"/>
    </row>
    <row r="26" spans="1:20">
      <c r="A26" s="37">
        <v>15</v>
      </c>
      <c r="B26" s="31" t="s">
        <v>56</v>
      </c>
      <c r="C26" s="83" t="s">
        <v>57</v>
      </c>
      <c r="D26" s="84" t="s">
        <v>58</v>
      </c>
      <c r="E26" s="85">
        <v>180</v>
      </c>
      <c r="F26" s="36" t="s">
        <v>59</v>
      </c>
      <c r="G26" s="35"/>
      <c r="H26" s="34"/>
      <c r="I26" s="34"/>
      <c r="J26" s="35">
        <f>G26*E26</f>
        <v>0</v>
      </c>
      <c r="K26" s="36">
        <v>20</v>
      </c>
      <c r="L26" s="45"/>
    </row>
    <row r="27" spans="1:20">
      <c r="A27" s="129"/>
      <c r="B27" s="130"/>
      <c r="C27" s="131"/>
      <c r="D27" s="132" t="s">
        <v>60</v>
      </c>
      <c r="E27" s="133"/>
      <c r="F27" s="134"/>
      <c r="G27" s="146"/>
      <c r="H27" s="135"/>
      <c r="I27" s="135"/>
      <c r="J27" s="136">
        <f>SUM(J14:J26)</f>
        <v>0</v>
      </c>
      <c r="K27" s="134"/>
      <c r="L27" s="45"/>
    </row>
    <row r="28" spans="1:20">
      <c r="A28" s="30"/>
      <c r="B28" s="31"/>
      <c r="C28" s="83"/>
      <c r="D28" s="86"/>
      <c r="E28" s="32"/>
      <c r="F28" s="36"/>
      <c r="G28" s="35"/>
      <c r="H28" s="34"/>
      <c r="I28" s="34"/>
      <c r="J28" s="87"/>
      <c r="K28" s="36"/>
      <c r="L28" s="45"/>
    </row>
    <row r="29" spans="1:20" s="8" customFormat="1" ht="12.75">
      <c r="A29" s="30"/>
      <c r="B29" s="96"/>
      <c r="C29" s="97"/>
      <c r="D29" s="86"/>
      <c r="E29" s="98"/>
      <c r="F29" s="99"/>
      <c r="G29" s="87"/>
      <c r="H29" s="100"/>
      <c r="I29" s="100"/>
      <c r="J29" s="87"/>
      <c r="K29" s="99"/>
      <c r="L29" s="46"/>
      <c r="M29" s="11"/>
      <c r="N29" s="12"/>
      <c r="O29" s="12"/>
      <c r="P29" s="12"/>
      <c r="Q29" s="12"/>
      <c r="R29" s="12"/>
      <c r="S29" s="12"/>
      <c r="T29" s="12"/>
    </row>
    <row r="30" spans="1:20">
      <c r="A30" s="88"/>
      <c r="B30" s="89"/>
      <c r="C30" s="90"/>
      <c r="D30" s="91" t="s">
        <v>61</v>
      </c>
      <c r="E30" s="92"/>
      <c r="F30" s="93"/>
      <c r="G30" s="95"/>
      <c r="H30" s="94"/>
      <c r="I30" s="94"/>
      <c r="J30" s="95"/>
      <c r="K30" s="93"/>
      <c r="L30" s="45"/>
    </row>
    <row r="31" spans="1:20">
      <c r="A31" s="36">
        <v>16</v>
      </c>
      <c r="B31" s="31" t="s">
        <v>31</v>
      </c>
      <c r="C31" s="83" t="s">
        <v>32</v>
      </c>
      <c r="D31" s="84" t="s">
        <v>35</v>
      </c>
      <c r="E31" s="85">
        <v>40</v>
      </c>
      <c r="F31" s="36" t="s">
        <v>34</v>
      </c>
      <c r="G31" s="35"/>
      <c r="H31" s="34"/>
      <c r="I31" s="34"/>
      <c r="J31" s="35">
        <f t="shared" ref="J31:J37" si="1">E31*G31</f>
        <v>0</v>
      </c>
      <c r="K31" s="36">
        <v>20</v>
      </c>
      <c r="L31" s="45"/>
    </row>
    <row r="32" spans="1:20">
      <c r="A32" s="36">
        <v>17</v>
      </c>
      <c r="B32" s="31" t="s">
        <v>23</v>
      </c>
      <c r="C32" s="83" t="s">
        <v>36</v>
      </c>
      <c r="D32" s="84" t="s">
        <v>37</v>
      </c>
      <c r="E32" s="85">
        <v>40</v>
      </c>
      <c r="F32" s="36" t="s">
        <v>34</v>
      </c>
      <c r="G32" s="35"/>
      <c r="H32" s="34"/>
      <c r="I32" s="34"/>
      <c r="J32" s="35">
        <f t="shared" si="1"/>
        <v>0</v>
      </c>
      <c r="K32" s="36">
        <v>20</v>
      </c>
      <c r="L32" s="45"/>
    </row>
    <row r="33" spans="1:1024">
      <c r="A33" s="36">
        <v>18</v>
      </c>
      <c r="B33" s="31" t="s">
        <v>23</v>
      </c>
      <c r="C33" s="83" t="s">
        <v>38</v>
      </c>
      <c r="D33" s="84" t="s">
        <v>62</v>
      </c>
      <c r="E33" s="85">
        <v>18</v>
      </c>
      <c r="F33" s="36" t="s">
        <v>34</v>
      </c>
      <c r="G33" s="35"/>
      <c r="H33" s="34"/>
      <c r="I33" s="34"/>
      <c r="J33" s="35">
        <f t="shared" si="1"/>
        <v>0</v>
      </c>
      <c r="K33" s="36">
        <v>20</v>
      </c>
      <c r="L33" s="45"/>
    </row>
    <row r="34" spans="1:1024">
      <c r="A34" s="36">
        <v>19</v>
      </c>
      <c r="B34" s="31" t="s">
        <v>31</v>
      </c>
      <c r="C34" s="83" t="s">
        <v>40</v>
      </c>
      <c r="D34" s="84" t="s">
        <v>63</v>
      </c>
      <c r="E34" s="85">
        <v>18</v>
      </c>
      <c r="F34" s="36" t="s">
        <v>34</v>
      </c>
      <c r="G34" s="35"/>
      <c r="H34" s="34"/>
      <c r="I34" s="34"/>
      <c r="J34" s="35">
        <f t="shared" si="1"/>
        <v>0</v>
      </c>
      <c r="K34" s="36">
        <v>20</v>
      </c>
      <c r="L34" s="45"/>
    </row>
    <row r="35" spans="1:1024">
      <c r="A35" s="36">
        <v>20</v>
      </c>
      <c r="B35" s="31" t="s">
        <v>23</v>
      </c>
      <c r="C35" s="83" t="s">
        <v>64</v>
      </c>
      <c r="D35" s="84" t="s">
        <v>65</v>
      </c>
      <c r="E35" s="85">
        <v>4</v>
      </c>
      <c r="F35" s="36" t="s">
        <v>44</v>
      </c>
      <c r="G35" s="35"/>
      <c r="H35" s="34"/>
      <c r="I35" s="34"/>
      <c r="J35" s="35">
        <f t="shared" si="1"/>
        <v>0</v>
      </c>
      <c r="K35" s="36">
        <v>20</v>
      </c>
      <c r="L35" s="45"/>
    </row>
    <row r="36" spans="1:1024">
      <c r="A36" s="36">
        <v>21</v>
      </c>
      <c r="B36" s="31" t="s">
        <v>31</v>
      </c>
      <c r="C36" s="83" t="s">
        <v>53</v>
      </c>
      <c r="D36" s="84" t="s">
        <v>66</v>
      </c>
      <c r="E36" s="85">
        <v>4</v>
      </c>
      <c r="F36" s="36" t="s">
        <v>44</v>
      </c>
      <c r="G36" s="35"/>
      <c r="H36" s="34"/>
      <c r="I36" s="34"/>
      <c r="J36" s="35">
        <f t="shared" si="1"/>
        <v>0</v>
      </c>
      <c r="K36" s="36">
        <v>20</v>
      </c>
      <c r="L36" s="45"/>
    </row>
    <row r="37" spans="1:1024">
      <c r="A37" s="36">
        <v>22</v>
      </c>
      <c r="B37" s="31" t="s">
        <v>23</v>
      </c>
      <c r="C37" s="83" t="s">
        <v>51</v>
      </c>
      <c r="D37" s="84" t="s">
        <v>67</v>
      </c>
      <c r="E37" s="85">
        <v>4</v>
      </c>
      <c r="F37" s="36" t="s">
        <v>44</v>
      </c>
      <c r="G37" s="35"/>
      <c r="H37" s="34"/>
      <c r="I37" s="34"/>
      <c r="J37" s="35">
        <f t="shared" si="1"/>
        <v>0</v>
      </c>
      <c r="K37" s="36">
        <v>20</v>
      </c>
      <c r="L37" s="45"/>
    </row>
    <row r="38" spans="1:1024">
      <c r="A38" s="129"/>
      <c r="B38" s="130"/>
      <c r="C38" s="131"/>
      <c r="D38" s="132" t="s">
        <v>60</v>
      </c>
      <c r="E38" s="133"/>
      <c r="F38" s="134"/>
      <c r="G38" s="146"/>
      <c r="H38" s="135"/>
      <c r="I38" s="135"/>
      <c r="J38" s="136">
        <f>SUM(J31:J37)</f>
        <v>0</v>
      </c>
      <c r="K38" s="134"/>
      <c r="L38" s="45"/>
    </row>
    <row r="39" spans="1:1024">
      <c r="A39" s="30"/>
      <c r="B39" s="31"/>
      <c r="C39" s="83"/>
      <c r="D39" s="86"/>
      <c r="E39" s="32"/>
      <c r="F39" s="36"/>
      <c r="G39" s="35"/>
      <c r="H39" s="34"/>
      <c r="I39" s="34"/>
      <c r="J39" s="87"/>
      <c r="K39" s="36"/>
      <c r="L39" s="45"/>
      <c r="M39" s="10"/>
    </row>
    <row r="40" spans="1:1024">
      <c r="A40" s="88"/>
      <c r="B40" s="89"/>
      <c r="C40" s="90"/>
      <c r="D40" s="91" t="s">
        <v>68</v>
      </c>
      <c r="E40" s="92"/>
      <c r="F40" s="93"/>
      <c r="G40" s="95"/>
      <c r="H40" s="94"/>
      <c r="I40" s="94"/>
      <c r="J40" s="95"/>
      <c r="K40" s="93"/>
      <c r="L40" s="45"/>
    </row>
    <row r="41" spans="1:1024">
      <c r="A41" s="30">
        <v>24</v>
      </c>
      <c r="B41" s="31" t="s">
        <v>69</v>
      </c>
      <c r="C41" s="83" t="s">
        <v>70</v>
      </c>
      <c r="D41" s="84" t="s">
        <v>71</v>
      </c>
      <c r="E41" s="85">
        <v>18</v>
      </c>
      <c r="F41" s="36" t="s">
        <v>34</v>
      </c>
      <c r="G41" s="35"/>
      <c r="H41" s="34"/>
      <c r="I41" s="34"/>
      <c r="J41" s="35">
        <f>E41*G41</f>
        <v>0</v>
      </c>
      <c r="K41" s="36">
        <v>20</v>
      </c>
      <c r="L41" s="45"/>
    </row>
    <row r="42" spans="1:1024">
      <c r="A42" s="30">
        <v>25</v>
      </c>
      <c r="B42" s="31" t="s">
        <v>69</v>
      </c>
      <c r="C42" s="83" t="s">
        <v>72</v>
      </c>
      <c r="D42" s="84" t="s">
        <v>73</v>
      </c>
      <c r="E42" s="85">
        <v>18</v>
      </c>
      <c r="F42" s="36" t="s">
        <v>34</v>
      </c>
      <c r="G42" s="35"/>
      <c r="H42" s="34"/>
      <c r="I42" s="34"/>
      <c r="J42" s="35">
        <f>E42*G42</f>
        <v>0</v>
      </c>
      <c r="K42" s="36">
        <v>20</v>
      </c>
      <c r="L42" s="45"/>
    </row>
    <row r="43" spans="1:1024">
      <c r="A43" s="30">
        <v>26</v>
      </c>
      <c r="B43" s="31" t="s">
        <v>69</v>
      </c>
      <c r="C43" s="83" t="s">
        <v>74</v>
      </c>
      <c r="D43" s="84" t="s">
        <v>75</v>
      </c>
      <c r="E43" s="85">
        <v>2</v>
      </c>
      <c r="F43" s="36" t="s">
        <v>76</v>
      </c>
      <c r="G43" s="35"/>
      <c r="H43" s="34"/>
      <c r="I43" s="34"/>
      <c r="J43" s="35">
        <f>E43*G43</f>
        <v>0</v>
      </c>
      <c r="K43" s="36">
        <v>20</v>
      </c>
      <c r="L43" s="45"/>
    </row>
    <row r="44" spans="1:1024">
      <c r="A44" s="30">
        <v>27</v>
      </c>
      <c r="B44" s="31" t="s">
        <v>69</v>
      </c>
      <c r="C44" s="83" t="s">
        <v>77</v>
      </c>
      <c r="D44" s="84" t="s">
        <v>78</v>
      </c>
      <c r="E44" s="85">
        <v>18</v>
      </c>
      <c r="F44" s="36" t="s">
        <v>34</v>
      </c>
      <c r="G44" s="35"/>
      <c r="H44" s="34"/>
      <c r="I44" s="34"/>
      <c r="J44" s="35">
        <f>E44*G44</f>
        <v>0</v>
      </c>
      <c r="K44" s="36">
        <v>20</v>
      </c>
      <c r="L44" s="45"/>
    </row>
    <row r="45" spans="1:1024">
      <c r="A45" s="30">
        <v>28</v>
      </c>
      <c r="B45" s="31" t="s">
        <v>31</v>
      </c>
      <c r="C45" s="83" t="s">
        <v>79</v>
      </c>
      <c r="D45" s="84" t="s">
        <v>80</v>
      </c>
      <c r="E45" s="85">
        <v>1</v>
      </c>
      <c r="F45" s="36" t="s">
        <v>81</v>
      </c>
      <c r="G45" s="35"/>
      <c r="H45" s="34"/>
      <c r="I45" s="34"/>
      <c r="J45" s="35">
        <f>E45*G45</f>
        <v>0</v>
      </c>
      <c r="K45" s="36">
        <v>20</v>
      </c>
      <c r="L45" s="45"/>
    </row>
    <row r="46" spans="1:1024" s="8" customFormat="1" ht="12.75">
      <c r="A46" s="129"/>
      <c r="B46" s="137"/>
      <c r="C46" s="138"/>
      <c r="D46" s="132" t="s">
        <v>82</v>
      </c>
      <c r="E46" s="139"/>
      <c r="F46" s="140"/>
      <c r="G46" s="136"/>
      <c r="H46" s="141"/>
      <c r="I46" s="141"/>
      <c r="J46" s="136">
        <f>SUM(J41:J45)</f>
        <v>0</v>
      </c>
      <c r="K46" s="140"/>
      <c r="L46" s="46"/>
      <c r="M46" s="11"/>
      <c r="N46" s="12"/>
      <c r="O46" s="12"/>
      <c r="P46" s="12"/>
      <c r="Q46" s="12"/>
      <c r="R46" s="12"/>
      <c r="S46" s="12"/>
      <c r="T46" s="12"/>
    </row>
    <row r="47" spans="1:1024">
      <c r="A47" s="30"/>
      <c r="B47" s="31"/>
      <c r="C47" s="83"/>
      <c r="D47" s="86"/>
      <c r="E47" s="32"/>
      <c r="F47" s="36"/>
      <c r="G47" s="35"/>
      <c r="H47" s="34"/>
      <c r="I47" s="34"/>
      <c r="J47" s="35"/>
      <c r="K47" s="36"/>
      <c r="L47" s="45"/>
    </row>
    <row r="48" spans="1:1024" s="29" customFormat="1">
      <c r="A48" s="88"/>
      <c r="B48" s="89"/>
      <c r="C48" s="90"/>
      <c r="D48" s="91" t="s">
        <v>83</v>
      </c>
      <c r="E48" s="144"/>
      <c r="F48" s="93"/>
      <c r="G48" s="95"/>
      <c r="H48" s="94"/>
      <c r="I48" s="94"/>
      <c r="J48" s="95"/>
      <c r="K48" s="93"/>
      <c r="L48" s="47"/>
      <c r="M48" s="26"/>
      <c r="N48" s="27"/>
      <c r="O48" s="27"/>
      <c r="P48" s="27"/>
      <c r="Q48" s="27"/>
      <c r="R48" s="27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</row>
    <row r="49" spans="1:12">
      <c r="A49" s="30">
        <v>42</v>
      </c>
      <c r="B49" s="101"/>
      <c r="C49" s="83" t="s">
        <v>84</v>
      </c>
      <c r="D49" s="84" t="s">
        <v>107</v>
      </c>
      <c r="E49" s="85">
        <v>1</v>
      </c>
      <c r="F49" s="36" t="s">
        <v>85</v>
      </c>
      <c r="G49" s="35"/>
      <c r="H49" s="34"/>
      <c r="I49" s="34"/>
      <c r="J49" s="35">
        <f>G49*E49</f>
        <v>0</v>
      </c>
      <c r="K49" s="36">
        <v>20</v>
      </c>
      <c r="L49" s="45"/>
    </row>
    <row r="50" spans="1:12">
      <c r="A50" s="30">
        <v>43</v>
      </c>
      <c r="B50" s="101"/>
      <c r="C50" s="83"/>
      <c r="D50" s="84" t="s">
        <v>108</v>
      </c>
      <c r="E50" s="85">
        <v>1</v>
      </c>
      <c r="F50" s="36" t="s">
        <v>86</v>
      </c>
      <c r="G50" s="35"/>
      <c r="H50" s="34"/>
      <c r="I50" s="34"/>
      <c r="J50" s="35">
        <f>E50*G50</f>
        <v>0</v>
      </c>
      <c r="K50" s="36">
        <v>20</v>
      </c>
      <c r="L50" s="45"/>
    </row>
    <row r="51" spans="1:12">
      <c r="A51" s="30">
        <v>44</v>
      </c>
      <c r="B51" s="101"/>
      <c r="C51" s="83"/>
      <c r="D51" s="84" t="s">
        <v>87</v>
      </c>
      <c r="E51" s="85">
        <v>1</v>
      </c>
      <c r="F51" s="36" t="s">
        <v>85</v>
      </c>
      <c r="G51" s="35"/>
      <c r="H51" s="34"/>
      <c r="I51" s="34"/>
      <c r="J51" s="35">
        <f>G51*E51</f>
        <v>0</v>
      </c>
      <c r="K51" s="36">
        <v>20</v>
      </c>
      <c r="L51" s="45"/>
    </row>
    <row r="52" spans="1:12">
      <c r="A52" s="129">
        <v>45</v>
      </c>
      <c r="B52" s="130"/>
      <c r="C52" s="131"/>
      <c r="D52" s="132" t="s">
        <v>88</v>
      </c>
      <c r="E52" s="133"/>
      <c r="F52" s="142"/>
      <c r="G52" s="146"/>
      <c r="H52" s="135"/>
      <c r="I52" s="135"/>
      <c r="J52" s="136">
        <f>SUM(J49:J51)</f>
        <v>0</v>
      </c>
      <c r="K52" s="134"/>
      <c r="L52" s="45"/>
    </row>
    <row r="53" spans="1:12">
      <c r="A53" s="30"/>
      <c r="B53" s="31"/>
      <c r="C53" s="83"/>
      <c r="D53" s="86"/>
      <c r="E53" s="32"/>
      <c r="F53" s="33"/>
      <c r="G53" s="35"/>
      <c r="H53" s="34"/>
      <c r="I53" s="34"/>
      <c r="J53" s="35"/>
      <c r="K53" s="36"/>
      <c r="L53" s="45"/>
    </row>
    <row r="54" spans="1:12">
      <c r="A54" s="30"/>
      <c r="B54" s="31"/>
      <c r="C54" s="83"/>
      <c r="D54" s="86"/>
      <c r="E54" s="32"/>
      <c r="F54" s="33"/>
      <c r="G54" s="35"/>
      <c r="H54" s="34"/>
      <c r="I54" s="34"/>
      <c r="J54" s="35"/>
      <c r="K54" s="36"/>
      <c r="L54" s="45"/>
    </row>
    <row r="55" spans="1:12">
      <c r="A55" s="88"/>
      <c r="B55" s="89"/>
      <c r="C55" s="90"/>
      <c r="D55" s="91" t="s">
        <v>89</v>
      </c>
      <c r="E55" s="102" t="s">
        <v>101</v>
      </c>
      <c r="F55" s="103"/>
      <c r="G55" s="105"/>
      <c r="H55" s="104"/>
      <c r="I55" s="104"/>
      <c r="J55" s="105">
        <f>J11+J27+J38+J46+J52</f>
        <v>0</v>
      </c>
      <c r="K55" s="93"/>
      <c r="L55" s="45"/>
    </row>
    <row r="56" spans="1:12" ht="18.75">
      <c r="A56" s="106"/>
      <c r="B56" s="41"/>
      <c r="C56" s="72"/>
      <c r="D56" s="107" t="s">
        <v>103</v>
      </c>
      <c r="E56" s="108" t="s">
        <v>102</v>
      </c>
      <c r="F56" s="109"/>
      <c r="G56" s="111"/>
      <c r="H56" s="110"/>
      <c r="I56" s="110"/>
      <c r="J56" s="111">
        <f>J55*1.2</f>
        <v>0</v>
      </c>
      <c r="K56" s="112"/>
      <c r="L56" s="45"/>
    </row>
    <row r="57" spans="1:12">
      <c r="A57" s="66"/>
      <c r="B57" s="66" t="s">
        <v>92</v>
      </c>
      <c r="C57" s="66"/>
      <c r="D57" s="66"/>
      <c r="E57" s="66"/>
      <c r="F57" s="66"/>
      <c r="G57" s="66"/>
      <c r="H57" s="66"/>
      <c r="I57" s="66"/>
      <c r="J57" s="66"/>
      <c r="K57" s="66"/>
      <c r="L57" s="45"/>
    </row>
    <row r="58" spans="1:1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45"/>
    </row>
    <row r="59" spans="1:12">
      <c r="A59" s="150" t="s">
        <v>93</v>
      </c>
      <c r="B59" s="150"/>
      <c r="C59" s="150"/>
      <c r="D59" s="150"/>
      <c r="E59" s="150"/>
      <c r="F59" s="148" t="s">
        <v>94</v>
      </c>
      <c r="G59" s="148"/>
      <c r="H59" s="148"/>
      <c r="I59" s="148"/>
      <c r="J59" s="148"/>
      <c r="K59" s="148"/>
      <c r="L59" s="45"/>
    </row>
    <row r="60" spans="1:1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45"/>
    </row>
    <row r="61" spans="1:1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45"/>
    </row>
    <row r="62" spans="1:1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45"/>
    </row>
    <row r="63" spans="1:1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45"/>
    </row>
    <row r="64" spans="1:12">
      <c r="A64" s="148" t="s">
        <v>95</v>
      </c>
      <c r="B64" s="148"/>
      <c r="C64" s="148"/>
      <c r="D64" s="148"/>
      <c r="E64" s="67"/>
      <c r="F64" s="148" t="s">
        <v>95</v>
      </c>
      <c r="G64" s="148"/>
      <c r="H64" s="148"/>
      <c r="I64" s="148"/>
      <c r="J64" s="148"/>
      <c r="K64" s="148"/>
      <c r="L64" s="45"/>
    </row>
    <row r="65" spans="1:12">
      <c r="A65" s="148" t="s">
        <v>96</v>
      </c>
      <c r="B65" s="148"/>
      <c r="C65" s="148"/>
      <c r="D65" s="148"/>
      <c r="E65" s="66"/>
      <c r="F65" s="150" t="s">
        <v>104</v>
      </c>
      <c r="G65" s="150"/>
      <c r="H65" s="150"/>
      <c r="I65" s="150"/>
      <c r="J65" s="150"/>
      <c r="K65" s="150"/>
      <c r="L65" s="45"/>
    </row>
    <row r="66" spans="1:12">
      <c r="A66" s="148" t="s">
        <v>97</v>
      </c>
      <c r="B66" s="148"/>
      <c r="C66" s="148"/>
      <c r="D66" s="148"/>
      <c r="E66" s="66"/>
      <c r="F66" s="149" t="s">
        <v>98</v>
      </c>
      <c r="G66" s="149"/>
      <c r="H66" s="149"/>
      <c r="I66" s="149"/>
      <c r="J66" s="149"/>
      <c r="K66" s="149"/>
      <c r="L66" s="45"/>
    </row>
    <row r="67" spans="1:12">
      <c r="A67" s="48"/>
      <c r="B67" s="49"/>
      <c r="C67" s="50"/>
      <c r="D67" s="51"/>
      <c r="E67" s="52"/>
      <c r="F67" s="53"/>
      <c r="G67" s="54"/>
      <c r="H67" s="54"/>
      <c r="I67" s="54"/>
      <c r="J67" s="55"/>
      <c r="K67" s="56"/>
    </row>
  </sheetData>
  <mergeCells count="10">
    <mergeCell ref="A3:C3"/>
    <mergeCell ref="A4:C4"/>
    <mergeCell ref="A66:D66"/>
    <mergeCell ref="F66:K66"/>
    <mergeCell ref="A59:E59"/>
    <mergeCell ref="F59:K59"/>
    <mergeCell ref="A64:D64"/>
    <mergeCell ref="F64:K64"/>
    <mergeCell ref="A65:D65"/>
    <mergeCell ref="F65:K65"/>
  </mergeCells>
  <phoneticPr fontId="17" type="noConversion"/>
  <printOptions horizontalCentered="1"/>
  <pageMargins left="0.17" right="0.17" top="0.62992125984251968" bottom="0.59055118110236227" header="0.51181102362204722" footer="0.35433070866141736"/>
  <pageSetup paperSize="9" scale="78" orientation="portrait" horizontalDpi="300" verticalDpi="300" r:id="rId1"/>
  <headerFooter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</dc:creator>
  <dc:description/>
  <cp:lastModifiedBy>MAĎAROVÁ Andrea</cp:lastModifiedBy>
  <cp:revision>1</cp:revision>
  <cp:lastPrinted>2022-03-04T08:37:50Z</cp:lastPrinted>
  <dcterms:created xsi:type="dcterms:W3CDTF">1999-04-06T07:39:42Z</dcterms:created>
  <dcterms:modified xsi:type="dcterms:W3CDTF">2022-03-16T11:24:04Z</dcterms:modified>
  <dc:language>sk-SK</dc:language>
</cp:coreProperties>
</file>